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\Dropbox\Pathway projects\Diabetes\"/>
    </mc:Choice>
  </mc:AlternateContent>
  <xr:revisionPtr revIDLastSave="0" documentId="8_{7A8ECA3B-1164-4685-8963-D4185E38856E}" xr6:coauthVersionLast="47" xr6:coauthVersionMax="47" xr10:uidLastSave="{00000000-0000-0000-0000-000000000000}"/>
  <bookViews>
    <workbookView xWindow="-108" yWindow="-108" windowWidth="23256" windowHeight="12456" xr2:uid="{C7D6001C-8F70-4318-B541-96A6AD280991}"/>
  </bookViews>
  <sheets>
    <sheet name="DATA SHEET" sheetId="1" r:id="rId1"/>
    <sheet name="BACKING SHEET" sheetId="3" state="hidden" r:id="rId2"/>
    <sheet name="ANALYSIS SHEET" sheetId="4" r:id="rId3"/>
    <sheet name="Sheet1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C7" i="4"/>
  <c r="C8" i="4"/>
  <c r="C6" i="4"/>
  <c r="C5" i="4"/>
  <c r="C4" i="4"/>
  <c r="C3" i="4"/>
</calcChain>
</file>

<file path=xl/sharedStrings.xml><?xml version="1.0" encoding="utf-8"?>
<sst xmlns="http://schemas.openxmlformats.org/spreadsheetml/2006/main" count="174" uniqueCount="155">
  <si>
    <t>Please note: 
- dates should be in DD/MM/YY format
- if you don't have the requested data or the question is N/A, leave it blank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</si>
  <si>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</si>
  <si>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</si>
  <si>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</si>
  <si>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</si>
  <si>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</si>
  <si>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</si>
  <si>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</si>
  <si>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</si>
  <si>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</si>
  <si>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</si>
  <si>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DEMOGRAPHICS</t>
  </si>
  <si>
    <t>Age</t>
  </si>
  <si>
    <t>Ethnicity</t>
  </si>
  <si>
    <t>Diabetes type</t>
  </si>
  <si>
    <t>Year diagnosed</t>
  </si>
  <si>
    <t>Current housing status</t>
  </si>
  <si>
    <t>Mental health diagnosis?</t>
  </si>
  <si>
    <t>Alcohol misuse?</t>
  </si>
  <si>
    <t>Drug misuse?</t>
  </si>
  <si>
    <t>Concerns about brain injury/cognition?</t>
  </si>
  <si>
    <t>Intravenous drug user?</t>
  </si>
  <si>
    <t>Smoker?</t>
  </si>
  <si>
    <t>Chaos Index</t>
  </si>
  <si>
    <t>SERVICE USAGE</t>
  </si>
  <si>
    <t>How many times has this person been seen by you/your service in the last six months?</t>
  </si>
  <si>
    <t>How many of these contacts have been assertive outreach contacts (if known)?</t>
  </si>
  <si>
    <t>How many missed contacts have there been (where contact has been attempted, but failed, if known)?</t>
  </si>
  <si>
    <t>Has this person attended A&amp;E or been admitted to hospital in the previous year?</t>
  </si>
  <si>
    <t>No of A&amp;E attendances</t>
  </si>
  <si>
    <t>No of admissions if known</t>
  </si>
  <si>
    <t>CLINICAL MARKERS</t>
  </si>
  <si>
    <t>Last HbA1c recorded (mmol/mol)</t>
  </si>
  <si>
    <t>Date of recording</t>
  </si>
  <si>
    <t>Last cholesterol (mmol/L)</t>
  </si>
  <si>
    <t>Last creatinine blood test recorded mmol/dL</t>
  </si>
  <si>
    <t>Last eGRF recorded ml/min/1.73m2</t>
  </si>
  <si>
    <t>Last weight recorded (kg)</t>
  </si>
  <si>
    <t>Last blood pressure recorded (kg)</t>
  </si>
  <si>
    <t>Nutrition score recorded?</t>
  </si>
  <si>
    <t>Which nutrition scoring?</t>
  </si>
  <si>
    <t>CLINICAL MANAGEMENT</t>
  </si>
  <si>
    <t>Currently prescribed diabetes medication?</t>
  </si>
  <si>
    <t>Level of concordance</t>
  </si>
  <si>
    <t>Diabetes health promotion session given by your service?</t>
  </si>
  <si>
    <t>Date of last session</t>
  </si>
  <si>
    <t>Total number of sessions in last six months</t>
  </si>
  <si>
    <t xml:space="preserve">Discussion re diabetic diet / nutrition at your service </t>
  </si>
  <si>
    <t>Total number of sessions in last 6 months (if available)</t>
  </si>
  <si>
    <t>Referred for eye check?</t>
  </si>
  <si>
    <t>Attended eye check?</t>
  </si>
  <si>
    <t>Date of last eye check</t>
  </si>
  <si>
    <t>If not seen, have appointments been DNA'd?</t>
  </si>
  <si>
    <t>Referred for foot check?</t>
  </si>
  <si>
    <t>Attended foot check?</t>
  </si>
  <si>
    <t>Date of last foot check</t>
  </si>
  <si>
    <t>Would this person benefit from specialist review?</t>
  </si>
  <si>
    <t>Referred for specialist review?</t>
  </si>
  <si>
    <t>Have they been seen by a specialist?</t>
  </si>
  <si>
    <t>Date last seen</t>
  </si>
  <si>
    <t>Would this person benefit from a peer advocate?</t>
  </si>
  <si>
    <t>Is there a peer advocate service to refer to (either a homelessness or diabetes peer advocate service)</t>
  </si>
  <si>
    <t>Have they been referred to a peer advocate service?</t>
  </si>
  <si>
    <t>Have they been seen by a peer advocate?</t>
  </si>
  <si>
    <t>Does this person benefit from a dietician?</t>
  </si>
  <si>
    <t>Referred to a dietician?</t>
  </si>
  <si>
    <t>Have they been seen by a dietician?</t>
  </si>
  <si>
    <t>Does this person have a wound?</t>
  </si>
  <si>
    <t>Referred to a tissue viability service?</t>
  </si>
  <si>
    <t>Have they been seen by a tissue viability service?</t>
  </si>
  <si>
    <t>Does this person have psychological needs?</t>
  </si>
  <si>
    <t>Referred to a psychologist?</t>
  </si>
  <si>
    <t>Have they been seen by a psychologist?</t>
  </si>
  <si>
    <t>COMPLEX CASE MANAGEMENT</t>
  </si>
  <si>
    <t>Has there been a case conference in the last 6 months?</t>
  </si>
  <si>
    <t>If yes, how many case conferences have there been in the last year?</t>
  </si>
  <si>
    <t>If no, is a case conference needed</t>
  </si>
  <si>
    <t>Are there self-neglect safeguarding concerns?</t>
  </si>
  <si>
    <t>Referred to safeguarding?</t>
  </si>
  <si>
    <t>Under safeguarding?</t>
  </si>
  <si>
    <t>End of life concerns (i.e. you would not be surprised if they died in the next six months)?</t>
  </si>
  <si>
    <t>Referred to palliative care?</t>
  </si>
  <si>
    <t>Under palliative care?</t>
  </si>
  <si>
    <t>FINAL THOUGHTS</t>
  </si>
  <si>
    <t>Could any improvements be made to this person's care?</t>
  </si>
  <si>
    <t>Do you have any aspects of good practice to share from this case?</t>
  </si>
  <si>
    <t>Any other comments</t>
  </si>
  <si>
    <t>Yes/no</t>
  </si>
  <si>
    <t>Ethnicity?</t>
  </si>
  <si>
    <t>Housing Status</t>
  </si>
  <si>
    <t>Level of Concordance</t>
  </si>
  <si>
    <t>Yes</t>
  </si>
  <si>
    <t>Type 1</t>
  </si>
  <si>
    <t>W1 – British</t>
  </si>
  <si>
    <t>Sleeping rough</t>
  </si>
  <si>
    <t>Full</t>
  </si>
  <si>
    <t>No</t>
  </si>
  <si>
    <t>Type 2</t>
  </si>
  <si>
    <t>W2 – Irish</t>
  </si>
  <si>
    <t>Sleeping in night shelter</t>
  </si>
  <si>
    <t>Partial</t>
  </si>
  <si>
    <t>Type 3c</t>
  </si>
  <si>
    <t>W3 – Gypsy or Irish Traveller</t>
  </si>
  <si>
    <t>Living in hostel</t>
  </si>
  <si>
    <t>Very Limited</t>
  </si>
  <si>
    <t>W9 – Any other White background</t>
  </si>
  <si>
    <t>Lives in squat</t>
  </si>
  <si>
    <t>None</t>
  </si>
  <si>
    <t>M1 – White and Black Caribbean</t>
  </si>
  <si>
    <t>Staying temporarily with family</t>
  </si>
  <si>
    <t>M2 – White and Black African</t>
  </si>
  <si>
    <t>Staying temporarily with friends</t>
  </si>
  <si>
    <t>M3 – White and Asian</t>
  </si>
  <si>
    <t>Lives in mobile home or caravan</t>
  </si>
  <si>
    <t>M9 – Any other Mixed or Multiple background</t>
  </si>
  <si>
    <t>Lives on boat</t>
  </si>
  <si>
    <t>A1 – Indian</t>
  </si>
  <si>
    <t>Living in temporary housing</t>
  </si>
  <si>
    <t>A2 – Pakistani</t>
  </si>
  <si>
    <t>Lives in bed and breakfast accommodation</t>
  </si>
  <si>
    <t>A3 – Bangladeshi</t>
  </si>
  <si>
    <t>Lives in own home</t>
  </si>
  <si>
    <t>A4 – Chinese</t>
  </si>
  <si>
    <t>Lives in local authority rented accommodation</t>
  </si>
  <si>
    <t>A9 – Any other Asian background</t>
  </si>
  <si>
    <t>Lives in housing association rented accommodation</t>
  </si>
  <si>
    <t>B1 – Caribbean</t>
  </si>
  <si>
    <t>House rented from private landlord</t>
  </si>
  <si>
    <t>B2 – African</t>
  </si>
  <si>
    <t>Lives in older persons specialist housing</t>
  </si>
  <si>
    <t>B9 – Any other Black, Black British or Caribbean background</t>
  </si>
  <si>
    <t>Lives in care home</t>
  </si>
  <si>
    <t>O2 – Arab</t>
  </si>
  <si>
    <t>Lives in nursing home</t>
  </si>
  <si>
    <t>O9 – Any other ethnic group</t>
  </si>
  <si>
    <t>Lives with family</t>
  </si>
  <si>
    <t>NS – Not Stated.</t>
  </si>
  <si>
    <t>Lives with friends</t>
  </si>
  <si>
    <t>Student hostel (University or college accommodation)</t>
  </si>
  <si>
    <t>Armed forces accommodation</t>
  </si>
  <si>
    <t>Accommodation tied to job</t>
  </si>
  <si>
    <t>Came from hospital</t>
  </si>
  <si>
    <t>Came from intermediate or step-down care</t>
  </si>
  <si>
    <t>Came from prison </t>
  </si>
  <si>
    <t>Other</t>
  </si>
  <si>
    <t>Unknown</t>
  </si>
  <si>
    <t>Does not want to say</t>
  </si>
  <si>
    <t>Average Age</t>
  </si>
  <si>
    <t>Sum of Diabetes Type 1</t>
  </si>
  <si>
    <t>Sum of Diabetes Type 2</t>
  </si>
  <si>
    <t>Sum of Diabetes Type 3c</t>
  </si>
  <si>
    <t>Sum of Mental Health Diagnosis: "Yes"</t>
  </si>
  <si>
    <t>Sum of Alcohol Misuse: "Yes"</t>
  </si>
  <si>
    <t>Sum of Drug Misuse: "Yes"</t>
  </si>
  <si>
    <t>Last urine ACR (albumin to creatinine ratio) (mg/g)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</si>
</sst>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02124"/>
      <name val="Google Sans"/>
      <charset val="1"/>
    </font>
    <font>
      <b/>
      <sz val="11"/>
      <color theme="1"/>
      <name val="Calibri"/>
      <scheme val="minor"/>
    </font>
    <font>
      <i/>
      <sz val="11"/>
      <color rgb="FFFF0000"/>
      <name val="Calibri"/>
      <scheme val="minor"/>
    </font>
    <font>
      <u/>
      <sz val="11"/>
      <color theme="10"/>
      <name val="Calibri"/>
      <scheme val="minor"/>
    </font>
    <font>
      <sz val="11"/>
      <color rgb="FF000000"/>
      <name val="Calibri"/>
      <scheme val="minor"/>
    </font>
    <font>
      <sz val="12"/>
      <color rgb="FF000000"/>
      <name val="Calibri"/>
      <scheme val="minor"/>
    </font>
    <font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164" fontId="0" fillId="0" borderId="0" xfId="0" applyNumberFormat="1"/>
    <xf numFmtId="0" fontId="6" fillId="0" borderId="0" xfId="0" applyFont="1" applyAlignment="1">
      <alignment vertical="top" wrapText="1"/>
    </xf>
    <xf numFmtId="0" fontId="7" fillId="0" borderId="0" xfId="0" applyFont="1"/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0" applyFont="1"/>
    <xf numFmtId="0" fontId="12" fillId="0" borderId="3" xfId="0" applyFont="1" applyBorder="1"/>
    <xf numFmtId="0" fontId="13" fillId="0" borderId="0" xfId="0" applyFo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ATA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871538</xdr:colOff>
      <xdr:row>103</xdr:row>
      <xdr:rowOff>61912</xdr:rowOff>
    </xdr:from>
    <xdr:to>
      <xdr:col>0</xdr:col>
      <xdr:colOff>2409825</xdr:colOff>
      <xdr:row>106</xdr:row>
      <xdr:rowOff>47625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A9AB0-A270-CC45-67C9-401BFC533ED6}"/>
            </a:ext>
          </a:extLst>
        </xdr:cNvPr>
        <xdr:cNvSpPr/>
      </xdr:nvSpPr>
      <xdr:spPr>
        <a:xfrm>
          <a:off x="871538" y="16764000"/>
          <a:ext cx="1538287" cy="528638"/>
        </a:xfrm>
        <a:prstGeom prst="roundRect">
          <a:avLst/>
        </a:prstGeom>
        <a:solidFill>
          <a:schemeClr val="accent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 b="0"/>
            <a:t>Return</a:t>
          </a:r>
          <a:r>
            <a:rPr lang="en-GB" sz="1600" b="0" baseline="0"/>
            <a:t> to top</a:t>
          </a:r>
          <a:endParaRPr lang="en-GB" sz="16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am.org.uk/wp-content/uploads/2010/05/NDT-Assessment-process-summary-April-200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227C-49A4-4BD3-A40D-FFA35A9347B2}">
  <sheetPr codeName="Sheet1"/>
  <dimension ref="A1:K103"/>
  <sheetViews>
    <sheetView tabSelected="1" workbookViewId="0">
      <pane xSplit="1" topLeftCell="B1" activePane="topRight" state="frozen"/>
      <selection pane="topRight" activeCell="A30" sqref="A30"/>
    </sheetView>
  </sheetViews>
  <sheetFormatPr defaultRowHeight="15" customHeight="1"/>
  <cols>
    <col min="1" max="1" width="56.44140625" style="6" customWidth="1"/>
    <col min="2" max="2" width="14.44140625" customWidth="1"/>
    <col min="3" max="11" width="12.77734375" customWidth="1"/>
  </cols>
  <sheetData>
    <row r="1" spans="1:11" ht="61.2" customHeight="1">
      <c r="A1" s="5" t="s">
        <v>0</v>
      </c>
      <c r="B1" s="3"/>
      <c r="C1" s="3"/>
      <c r="D1" s="3"/>
      <c r="E1" s="3"/>
    </row>
    <row r="2" spans="1:11" ht="14.4">
      <c r="A2" s="14"/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3" spans="1:11" ht="14.4">
      <c r="A3" s="7" t="s">
        <v>11</v>
      </c>
    </row>
    <row r="4" spans="1:11" ht="14.4">
      <c r="A4" s="14" t="s">
        <v>12</v>
      </c>
    </row>
    <row r="5" spans="1:11" ht="14.4">
      <c r="A5" s="14" t="s">
        <v>13</v>
      </c>
    </row>
    <row r="6" spans="1:11" ht="14.4">
      <c r="A6" s="14" t="s">
        <v>14</v>
      </c>
    </row>
    <row r="7" spans="1:11" ht="14.4">
      <c r="A7" s="14" t="s">
        <v>15</v>
      </c>
    </row>
    <row r="8" spans="1:11" ht="14.4">
      <c r="A8" s="14" t="s">
        <v>16</v>
      </c>
    </row>
    <row r="9" spans="1:11" ht="14.4">
      <c r="A9" s="14" t="s">
        <v>17</v>
      </c>
    </row>
    <row r="10" spans="1:11" ht="14.4">
      <c r="A10" s="14" t="s">
        <v>18</v>
      </c>
    </row>
    <row r="11" spans="1:11" ht="14.4">
      <c r="A11" s="14" t="s">
        <v>19</v>
      </c>
    </row>
    <row r="12" spans="1:11" ht="14.4">
      <c r="A12" s="14" t="s">
        <v>20</v>
      </c>
    </row>
    <row r="13" spans="1:11" ht="14.4">
      <c r="A13" s="14" t="s">
        <v>21</v>
      </c>
    </row>
    <row r="14" spans="1:11" ht="14.4">
      <c r="A14" s="14" t="s">
        <v>22</v>
      </c>
    </row>
    <row r="15" spans="1:11" ht="14.4">
      <c r="A15" s="8" t="s">
        <v>23</v>
      </c>
    </row>
    <row r="17" spans="1:2" ht="14.4">
      <c r="A17" s="7" t="s">
        <v>24</v>
      </c>
    </row>
    <row r="18" spans="1:2" ht="28.8">
      <c r="A18" s="14" t="s">
        <v>25</v>
      </c>
    </row>
    <row r="19" spans="1:2" ht="28.8">
      <c r="A19" s="14" t="s">
        <v>26</v>
      </c>
    </row>
    <row r="20" spans="1:2" ht="28.8">
      <c r="A20" s="14" t="s">
        <v>27</v>
      </c>
    </row>
    <row r="21" spans="1:2" ht="28.8">
      <c r="A21" s="14" t="s">
        <v>28</v>
      </c>
    </row>
    <row r="22" spans="1:2" ht="14.4">
      <c r="A22" s="14" t="s">
        <v>29</v>
      </c>
    </row>
    <row r="23" spans="1:2" ht="14.4">
      <c r="A23" s="14" t="s">
        <v>30</v>
      </c>
    </row>
    <row r="24" spans="1:2" ht="14.4">
      <c r="A24" s="14"/>
    </row>
    <row r="25" spans="1:2" ht="14.4">
      <c r="A25" s="7" t="s">
        <v>31</v>
      </c>
    </row>
    <row r="26" spans="1:2" ht="14.4">
      <c r="A26" s="9" t="s">
        <v>32</v>
      </c>
    </row>
    <row r="27" spans="1:2" ht="14.4">
      <c r="A27" s="10" t="s">
        <v>33</v>
      </c>
      <c r="B27" s="2"/>
    </row>
    <row r="28" spans="1:2" ht="15.6">
      <c r="A28" s="11" t="s">
        <v>34</v>
      </c>
    </row>
    <row r="29" spans="1:2" ht="14.4">
      <c r="A29" s="9" t="s">
        <v>33</v>
      </c>
      <c r="B29" s="2"/>
    </row>
    <row r="30" spans="1:2" ht="15.6">
      <c r="A30" s="12" t="s">
        <v>154</v>
      </c>
      <c r="B30" s="2"/>
    </row>
    <row r="31" spans="1:2" ht="14.4">
      <c r="A31" s="10" t="s">
        <v>33</v>
      </c>
      <c r="B31" s="2"/>
    </row>
    <row r="32" spans="1:2" ht="14.4">
      <c r="A32" s="14" t="s">
        <v>35</v>
      </c>
    </row>
    <row r="33" spans="1:2" ht="15.6">
      <c r="A33" s="14" t="s">
        <v>33</v>
      </c>
      <c r="B33" s="4"/>
    </row>
    <row r="34" spans="1:2" ht="14.4">
      <c r="A34" s="15" t="s">
        <v>36</v>
      </c>
    </row>
    <row r="35" spans="1:2" ht="14.4">
      <c r="A35" s="16" t="s">
        <v>33</v>
      </c>
      <c r="B35" s="2"/>
    </row>
    <row r="36" spans="1:2" ht="14.4">
      <c r="A36" s="14" t="s">
        <v>37</v>
      </c>
    </row>
    <row r="37" spans="1:2" ht="14.4">
      <c r="A37" s="16" t="s">
        <v>33</v>
      </c>
      <c r="B37" s="2"/>
    </row>
    <row r="38" spans="1:2" ht="14.4">
      <c r="A38" s="14" t="s">
        <v>38</v>
      </c>
    </row>
    <row r="39" spans="1:2" ht="14.4">
      <c r="A39" s="16" t="s">
        <v>33</v>
      </c>
      <c r="B39" s="2"/>
    </row>
    <row r="40" spans="1:2" ht="14.4">
      <c r="A40" s="14" t="s">
        <v>39</v>
      </c>
    </row>
    <row r="41" spans="1:2" ht="14.4">
      <c r="A41" s="14" t="s">
        <v>40</v>
      </c>
    </row>
    <row r="42" spans="1:2" ht="14.4">
      <c r="A42" s="16" t="s">
        <v>33</v>
      </c>
      <c r="B42" s="2"/>
    </row>
    <row r="44" spans="1:2" ht="14.4">
      <c r="A44" s="7" t="s">
        <v>41</v>
      </c>
    </row>
    <row r="45" spans="1:2" ht="14.4">
      <c r="A45" s="14" t="s">
        <v>42</v>
      </c>
    </row>
    <row r="46" spans="1:2" ht="14.4">
      <c r="A46" s="14" t="s">
        <v>43</v>
      </c>
    </row>
    <row r="47" spans="1:2" ht="14.4">
      <c r="A47" s="15" t="s">
        <v>44</v>
      </c>
    </row>
    <row r="48" spans="1:2" ht="14.4">
      <c r="A48" s="14" t="s">
        <v>45</v>
      </c>
      <c r="B48" s="2"/>
    </row>
    <row r="49" spans="1:2" ht="14.4">
      <c r="A49" s="16" t="s">
        <v>46</v>
      </c>
    </row>
    <row r="50" spans="1:2" ht="15.6">
      <c r="A50" s="13" t="s">
        <v>47</v>
      </c>
    </row>
    <row r="51" spans="1:2" ht="15.6">
      <c r="A51" s="13" t="s">
        <v>45</v>
      </c>
    </row>
    <row r="52" spans="1:2" ht="15.6">
      <c r="A52" s="13" t="s">
        <v>48</v>
      </c>
    </row>
    <row r="53" spans="1:2" ht="14.4">
      <c r="A53" s="15" t="s">
        <v>49</v>
      </c>
    </row>
    <row r="54" spans="1:2" ht="14.4">
      <c r="A54" s="14" t="s">
        <v>50</v>
      </c>
    </row>
    <row r="55" spans="1:2" ht="14.4">
      <c r="A55" s="14" t="s">
        <v>51</v>
      </c>
      <c r="B55" s="2"/>
    </row>
    <row r="56" spans="1:2" ht="14.4">
      <c r="A56" s="16" t="s">
        <v>52</v>
      </c>
    </row>
    <row r="57" spans="1:2" ht="14.4">
      <c r="A57" s="14" t="s">
        <v>53</v>
      </c>
    </row>
    <row r="58" spans="1:2" ht="14.4">
      <c r="A58" s="14" t="s">
        <v>54</v>
      </c>
    </row>
    <row r="59" spans="1:2" ht="14.4">
      <c r="A59" s="14" t="s">
        <v>55</v>
      </c>
      <c r="B59" s="2"/>
    </row>
    <row r="60" spans="1:2" ht="14.4">
      <c r="A60" s="16" t="s">
        <v>52</v>
      </c>
    </row>
    <row r="61" spans="1:2" ht="14.4">
      <c r="A61" s="14" t="s">
        <v>56</v>
      </c>
    </row>
    <row r="62" spans="1:2" ht="14.4">
      <c r="A62" s="14" t="s">
        <v>57</v>
      </c>
    </row>
    <row r="63" spans="1:2" ht="14.4">
      <c r="A63" s="14" t="s">
        <v>58</v>
      </c>
    </row>
    <row r="64" spans="1:2" ht="14.4">
      <c r="A64" s="14" t="s">
        <v>59</v>
      </c>
      <c r="B64" s="2"/>
    </row>
    <row r="65" spans="1:2" ht="14.4">
      <c r="A65" s="16" t="s">
        <v>52</v>
      </c>
    </row>
    <row r="66" spans="1:2" ht="14.4">
      <c r="A66" s="14" t="s">
        <v>60</v>
      </c>
    </row>
    <row r="67" spans="1:2" ht="28.8">
      <c r="A67" s="14" t="s">
        <v>61</v>
      </c>
    </row>
    <row r="68" spans="1:2" ht="14.4">
      <c r="A68" s="14" t="s">
        <v>62</v>
      </c>
    </row>
    <row r="69" spans="1:2" ht="14.4">
      <c r="A69" s="14" t="s">
        <v>63</v>
      </c>
    </row>
    <row r="70" spans="1:2" ht="14.4">
      <c r="A70" s="14" t="s">
        <v>59</v>
      </c>
    </row>
    <row r="71" spans="1:2" ht="14.4">
      <c r="A71" s="14" t="s">
        <v>52</v>
      </c>
    </row>
    <row r="72" spans="1:2" ht="14.4">
      <c r="A72" s="15" t="s">
        <v>64</v>
      </c>
    </row>
    <row r="73" spans="1:2" ht="14.4">
      <c r="A73" s="14" t="s">
        <v>65</v>
      </c>
    </row>
    <row r="74" spans="1:2" ht="14.4">
      <c r="A74" s="14" t="s">
        <v>66</v>
      </c>
    </row>
    <row r="75" spans="1:2" ht="14.4">
      <c r="A75" s="14" t="s">
        <v>59</v>
      </c>
      <c r="B75" s="2"/>
    </row>
    <row r="76" spans="1:2" ht="14.4">
      <c r="A76" s="16" t="s">
        <v>52</v>
      </c>
    </row>
    <row r="77" spans="1:2" ht="14.4">
      <c r="A77" s="14" t="s">
        <v>67</v>
      </c>
    </row>
    <row r="78" spans="1:2" ht="14.4">
      <c r="A78" s="14" t="s">
        <v>68</v>
      </c>
    </row>
    <row r="79" spans="1:2" ht="14.4">
      <c r="A79" s="14" t="s">
        <v>69</v>
      </c>
    </row>
    <row r="80" spans="1:2" ht="14.4">
      <c r="A80" s="14" t="s">
        <v>59</v>
      </c>
      <c r="B80" s="2"/>
    </row>
    <row r="81" spans="1:2" ht="14.4">
      <c r="A81" s="16" t="s">
        <v>52</v>
      </c>
    </row>
    <row r="82" spans="1:2" ht="14.4">
      <c r="A82" s="14" t="s">
        <v>70</v>
      </c>
    </row>
    <row r="83" spans="1:2" ht="14.4">
      <c r="A83" s="14" t="s">
        <v>71</v>
      </c>
    </row>
    <row r="84" spans="1:2" ht="14.4">
      <c r="A84" s="14" t="s">
        <v>72</v>
      </c>
    </row>
    <row r="85" spans="1:2" ht="14.4">
      <c r="A85" s="14" t="s">
        <v>59</v>
      </c>
      <c r="B85" s="2"/>
    </row>
    <row r="86" spans="1:2" ht="14.4">
      <c r="A86" s="16" t="s">
        <v>52</v>
      </c>
    </row>
    <row r="88" spans="1:2" ht="14.4">
      <c r="A88" s="7" t="s">
        <v>73</v>
      </c>
    </row>
    <row r="89" spans="1:2" ht="14.4">
      <c r="A89" s="17" t="s">
        <v>74</v>
      </c>
    </row>
    <row r="90" spans="1:2" ht="28.8">
      <c r="A90" s="17" t="s">
        <v>75</v>
      </c>
    </row>
    <row r="91" spans="1:2" ht="14.4">
      <c r="A91" s="17" t="s">
        <v>76</v>
      </c>
    </row>
    <row r="92" spans="1:2" ht="14.4">
      <c r="A92" s="15" t="s">
        <v>77</v>
      </c>
    </row>
    <row r="93" spans="1:2" ht="14.4">
      <c r="A93" s="14" t="s">
        <v>78</v>
      </c>
    </row>
    <row r="94" spans="1:2" ht="14.4">
      <c r="A94" s="16" t="s">
        <v>79</v>
      </c>
    </row>
    <row r="95" spans="1:2" ht="28.8">
      <c r="A95" s="14" t="s">
        <v>80</v>
      </c>
    </row>
    <row r="96" spans="1:2" ht="14.4">
      <c r="A96" s="14" t="s">
        <v>81</v>
      </c>
    </row>
    <row r="97" spans="1:1" ht="14.4">
      <c r="A97" s="16" t="s">
        <v>82</v>
      </c>
    </row>
    <row r="98" spans="1:1" ht="14.4">
      <c r="A98" s="14"/>
    </row>
    <row r="99" spans="1:1" ht="14.4">
      <c r="A99" s="7" t="s">
        <v>83</v>
      </c>
    </row>
    <row r="100" spans="1:1" ht="14.4">
      <c r="A100" s="14" t="s">
        <v>84</v>
      </c>
    </row>
    <row r="101" spans="1:1" ht="14.4">
      <c r="A101" s="14" t="s">
        <v>85</v>
      </c>
    </row>
    <row r="102" spans="1:1" ht="14.4">
      <c r="A102" s="14" t="s">
        <v>86</v>
      </c>
    </row>
    <row r="103" spans="1:1" ht="14.4">
      <c r="A103" s="14"/>
    </row>
  </sheetData>
  <phoneticPr fontId="4" type="noConversion"/>
  <hyperlinks>
    <hyperlink ref="A15" r:id="rId1" xr:uid="{C1A63798-BDB2-4FE9-9F3F-26D1F41D6986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38C7DAF-6E8F-4746-8B5F-28881951E1EF}">
          <x14:formula1>
            <xm:f>'BACKING SHEET'!$B$2:$B$4</xm:f>
          </x14:formula1>
          <xm:sqref>B6:K6</xm:sqref>
        </x14:dataValidation>
        <x14:dataValidation type="list" allowBlank="1" showInputMessage="1" showErrorMessage="1" xr:uid="{F7224001-A0FC-4872-98F6-1425C04C6805}">
          <x14:formula1>
            <xm:f>'BACKING SHEET'!$A$2:$A$3</xm:f>
          </x14:formula1>
          <xm:sqref>B86:K86 B40:K40 B45:K45 B47:K47 B53:K54 B60:K63 B91:K95 B76:K79 B81:K84 B9:K14 B21:K21 B65:K74 B89:K89 B96:B97 C96:K96 B100:K101 B56:K58 B50:K50</xm:sqref>
        </x14:dataValidation>
        <x14:dataValidation type="list" allowBlank="1" showInputMessage="1" showErrorMessage="1" xr:uid="{EB13323B-C5FE-4C50-87CD-710E74CBAD0A}">
          <x14:formula1>
            <xm:f>'BACKING SHEET'!$E$2:$E$5</xm:f>
          </x14:formula1>
          <xm:sqref>B46:K46</xm:sqref>
        </x14:dataValidation>
        <x14:dataValidation type="list" allowBlank="1" showInputMessage="1" showErrorMessage="1" xr:uid="{7EBB23B3-A5BD-4740-A203-96CB09310263}">
          <x14:formula1>
            <xm:f>'BACKING SHEET'!$C$2:$C$20</xm:f>
          </x14:formula1>
          <xm:sqref>B5:K5</xm:sqref>
        </x14:dataValidation>
        <x14:dataValidation type="list" allowBlank="1" showInputMessage="1" showErrorMessage="1" xr:uid="{655D2203-08E8-412F-B98F-C3D7BB2BED0C}">
          <x14:formula1>
            <xm:f>'BACKING SHEET'!$D$2:$D$29</xm:f>
          </x14:formula1>
          <xm:sqref>B8:K8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8009-551E-4BAF-8226-A4B8061D721B}">
  <dimension ref="A1:J29"/>
  <sheetViews>
    <sheetView workbookViewId="0">
      <selection activeCell="D27" sqref="D27"/>
    </sheetView>
  </sheetViews>
  <sheetFormatPr defaultRowHeight="14.4"/>
  <cols>
    <col min="1" max="1" width="6.44140625" bestFit="1" customWidth="1"/>
    <col min="2" max="2" width="12" bestFit="1" customWidth="1"/>
    <col min="3" max="3" width="48.44140625" bestFit="1" customWidth="1"/>
    <col min="4" max="4" width="43.5546875" bestFit="1" customWidth="1"/>
    <col min="5" max="5" width="18.21875" bestFit="1" customWidth="1"/>
  </cols>
  <sheetData>
    <row r="1" spans="1:10" s="1" customFormat="1">
      <c r="A1" s="1" t="s">
        <v>87</v>
      </c>
      <c r="B1" s="1" t="s">
        <v>14</v>
      </c>
      <c r="C1" s="1" t="s">
        <v>88</v>
      </c>
      <c r="D1" s="1" t="s">
        <v>89</v>
      </c>
      <c r="E1" s="1" t="s">
        <v>90</v>
      </c>
      <c r="J1"/>
    </row>
    <row r="2" spans="1:10">
      <c r="A2" t="s">
        <v>91</v>
      </c>
      <c r="B2" t="s">
        <v>92</v>
      </c>
      <c r="C2" t="s">
        <v>93</v>
      </c>
      <c r="D2" t="s">
        <v>94</v>
      </c>
      <c r="E2" t="s">
        <v>95</v>
      </c>
    </row>
    <row r="3" spans="1:10">
      <c r="A3" t="s">
        <v>96</v>
      </c>
      <c r="B3" t="s">
        <v>97</v>
      </c>
      <c r="C3" t="s">
        <v>98</v>
      </c>
      <c r="D3" t="s">
        <v>99</v>
      </c>
      <c r="E3" t="s">
        <v>100</v>
      </c>
    </row>
    <row r="4" spans="1:10">
      <c r="B4" t="s">
        <v>101</v>
      </c>
      <c r="C4" t="s">
        <v>102</v>
      </c>
      <c r="D4" t="s">
        <v>103</v>
      </c>
      <c r="E4" t="s">
        <v>104</v>
      </c>
    </row>
    <row r="5" spans="1:10">
      <c r="C5" t="s">
        <v>105</v>
      </c>
      <c r="D5" t="s">
        <v>106</v>
      </c>
      <c r="E5" t="s">
        <v>107</v>
      </c>
    </row>
    <row r="6" spans="1:10">
      <c r="C6" t="s">
        <v>108</v>
      </c>
      <c r="D6" t="s">
        <v>109</v>
      </c>
    </row>
    <row r="7" spans="1:10">
      <c r="C7" t="s">
        <v>110</v>
      </c>
      <c r="D7" t="s">
        <v>111</v>
      </c>
    </row>
    <row r="8" spans="1:10">
      <c r="C8" t="s">
        <v>112</v>
      </c>
      <c r="D8" t="s">
        <v>113</v>
      </c>
    </row>
    <row r="9" spans="1:10">
      <c r="C9" t="s">
        <v>114</v>
      </c>
      <c r="D9" t="s">
        <v>115</v>
      </c>
    </row>
    <row r="10" spans="1:10">
      <c r="C10" t="s">
        <v>116</v>
      </c>
      <c r="D10" t="s">
        <v>117</v>
      </c>
    </row>
    <row r="11" spans="1:10">
      <c r="C11" t="s">
        <v>118</v>
      </c>
      <c r="D11" t="s">
        <v>119</v>
      </c>
    </row>
    <row r="12" spans="1:10">
      <c r="C12" t="s">
        <v>120</v>
      </c>
      <c r="D12" t="s">
        <v>121</v>
      </c>
    </row>
    <row r="13" spans="1:10">
      <c r="C13" t="s">
        <v>122</v>
      </c>
      <c r="D13" t="s">
        <v>123</v>
      </c>
    </row>
    <row r="14" spans="1:10">
      <c r="C14" t="s">
        <v>124</v>
      </c>
      <c r="D14" t="s">
        <v>125</v>
      </c>
    </row>
    <row r="15" spans="1:10">
      <c r="C15" t="s">
        <v>126</v>
      </c>
      <c r="D15" t="s">
        <v>127</v>
      </c>
    </row>
    <row r="16" spans="1:10">
      <c r="C16" t="s">
        <v>128</v>
      </c>
      <c r="D16" t="s">
        <v>129</v>
      </c>
    </row>
    <row r="17" spans="3:4">
      <c r="C17" t="s">
        <v>130</v>
      </c>
      <c r="D17" t="s">
        <v>131</v>
      </c>
    </row>
    <row r="18" spans="3:4">
      <c r="C18" t="s">
        <v>132</v>
      </c>
      <c r="D18" t="s">
        <v>133</v>
      </c>
    </row>
    <row r="19" spans="3:4">
      <c r="C19" t="s">
        <v>134</v>
      </c>
      <c r="D19" t="s">
        <v>135</v>
      </c>
    </row>
    <row r="20" spans="3:4">
      <c r="C20" t="s">
        <v>136</v>
      </c>
      <c r="D20" t="s">
        <v>137</v>
      </c>
    </row>
    <row r="21" spans="3:4">
      <c r="D21" t="s">
        <v>138</v>
      </c>
    </row>
    <row r="22" spans="3:4">
      <c r="D22" t="s">
        <v>139</v>
      </c>
    </row>
    <row r="23" spans="3:4">
      <c r="D23" t="s">
        <v>140</v>
      </c>
    </row>
    <row r="24" spans="3:4">
      <c r="D24" t="s">
        <v>141</v>
      </c>
    </row>
    <row r="25" spans="3:4">
      <c r="D25" t="s">
        <v>142</v>
      </c>
    </row>
    <row r="26" spans="3:4">
      <c r="D26" t="s">
        <v>143</v>
      </c>
    </row>
    <row r="27" spans="3:4">
      <c r="D27" t="s">
        <v>144</v>
      </c>
    </row>
    <row r="28" spans="3:4">
      <c r="D28" t="s">
        <v>145</v>
      </c>
    </row>
    <row r="29" spans="3:4">
      <c r="D29" t="s">
        <v>146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454E-2510-431B-8ABC-641AA77F4544}">
  <dimension ref="B2:C8"/>
  <sheetViews>
    <sheetView workbookViewId="0">
      <selection activeCell="C5" sqref="C5"/>
    </sheetView>
  </sheetViews>
  <sheetFormatPr defaultRowHeight="14.4"/>
  <cols>
    <col min="2" max="2" width="33" customWidth="1"/>
    <col min="3" max="3" width="14.5546875" bestFit="1" customWidth="1"/>
  </cols>
  <sheetData>
    <row r="2" spans="2:3">
      <c r="B2" s="1" t="s">
        <v>147</v>
      </c>
      <c r="C2" t="str">
        <f>IFERROR(AVERAGE('DATA SHEET'!B4:XFD4), "No data available")</f>
        <v>No data available</v>
      </c>
    </row>
    <row r="3" spans="2:3">
      <c r="B3" s="1" t="s">
        <v>148</v>
      </c>
      <c r="C3">
        <f>IFERROR(COUNTIF('DATA SHEET'!B6:XFD6, "Type 1"), " ")</f>
        <v>0</v>
      </c>
    </row>
    <row r="4" spans="2:3">
      <c r="B4" s="1" t="s">
        <v>149</v>
      </c>
      <c r="C4">
        <f>IFERROR(COUNTIF('DATA SHEET'!B6:XFD6, "Type 2"), " ")</f>
        <v>0</v>
      </c>
    </row>
    <row r="5" spans="2:3">
      <c r="B5" s="1" t="s">
        <v>150</v>
      </c>
      <c r="C5">
        <f>IFERROR(COUNTIF('DATA SHEET'!B6:XFD6, "Type 3c"), " ")</f>
        <v>0</v>
      </c>
    </row>
    <row r="6" spans="2:3">
      <c r="B6" s="1" t="s">
        <v>151</v>
      </c>
      <c r="C6">
        <f>IFERROR(COUNTIF('DATA SHEET'!B9:XFD9, "Yes"), " ")</f>
        <v>0</v>
      </c>
    </row>
    <row r="7" spans="2:3">
      <c r="B7" s="1" t="s">
        <v>152</v>
      </c>
      <c r="C7">
        <f>IFERROR(COUNTIF('DATA SHEET'!B10:XFD10, "Yes"), " ")</f>
        <v>0</v>
      </c>
    </row>
    <row r="8" spans="2:3">
      <c r="B8" s="1" t="s">
        <v>153</v>
      </c>
      <c r="C8">
        <f>IFERROR(COUNTIF('DATA SHEET'!B11:XFD11, "Yes"), " ")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DF72-DDB5-4B2E-B450-9B1E70D96BAD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SHEET</vt:lpstr>
      <vt:lpstr>BACKING SHEET</vt:lpstr>
      <vt:lpstr>ANALYSIS 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Clark</dc:creator>
  <cp:keywords/>
  <dc:description/>
  <cp:lastModifiedBy>samantha dorney-smith</cp:lastModifiedBy>
  <cp:revision/>
  <dcterms:created xsi:type="dcterms:W3CDTF">2023-11-15T13:50:14Z</dcterms:created>
  <dcterms:modified xsi:type="dcterms:W3CDTF">2024-08-05T11:42:44Z</dcterms:modified>
  <cp:category/>
  <cp:contentStatus/>
</cp:coreProperties>
</file>